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75"/>
  </bookViews>
  <sheets>
    <sheet name="Лист1" sheetId="1" r:id="rId1"/>
  </sheets>
  <definedNames>
    <definedName name="_xlnm.Print_Area" localSheetId="0">Лист1!$A$1:$K$24</definedName>
  </definedNames>
  <calcPr calcId="152511"/>
</workbook>
</file>

<file path=xl/calcChain.xml><?xml version="1.0" encoding="utf-8"?>
<calcChain xmlns="http://schemas.openxmlformats.org/spreadsheetml/2006/main">
  <c r="G13" i="1" l="1"/>
  <c r="F13" i="1"/>
  <c r="B13" i="1"/>
  <c r="B14" i="1"/>
  <c r="G14" i="1"/>
  <c r="B16" i="1" l="1"/>
  <c r="G16" i="1"/>
  <c r="B22" i="1"/>
  <c r="B21" i="1"/>
  <c r="G22" i="1"/>
  <c r="G21" i="1" l="1"/>
  <c r="B20" i="1"/>
  <c r="K8" i="1"/>
  <c r="J8" i="1"/>
  <c r="I8" i="1"/>
  <c r="H8" i="1"/>
  <c r="F8" i="1"/>
  <c r="E8" i="1"/>
  <c r="D8" i="1"/>
  <c r="C8" i="1"/>
  <c r="G10" i="1"/>
  <c r="G8" i="1" s="1"/>
  <c r="B10" i="1"/>
  <c r="G17" i="1" l="1"/>
  <c r="B9" i="1"/>
  <c r="B8" i="1" l="1"/>
  <c r="G6" i="1"/>
  <c r="K6" i="1"/>
  <c r="K23" i="1" s="1"/>
  <c r="J6" i="1"/>
  <c r="I6" i="1"/>
  <c r="H6" i="1"/>
  <c r="E6" i="1"/>
  <c r="D6" i="1"/>
  <c r="C6" i="1" l="1"/>
  <c r="F7" i="1" l="1"/>
  <c r="F6" i="1" s="1"/>
  <c r="F23" i="1" s="1"/>
  <c r="C11" i="1" l="1"/>
  <c r="C23" i="1" s="1"/>
  <c r="G15" i="1"/>
  <c r="B15" i="1"/>
  <c r="G19" i="1" l="1"/>
  <c r="B19" i="1"/>
  <c r="B18" i="1" l="1"/>
  <c r="G18" i="1"/>
  <c r="G20" i="1" l="1"/>
  <c r="E11" i="1" l="1"/>
  <c r="E23" i="1" s="1"/>
  <c r="H11" i="1" l="1"/>
  <c r="H23" i="1" s="1"/>
  <c r="G12" i="1" l="1"/>
  <c r="G11" i="1" s="1"/>
  <c r="G23" i="1" s="1"/>
  <c r="D11" i="1" l="1"/>
  <c r="D23" i="1" s="1"/>
  <c r="B11" i="1" l="1"/>
  <c r="B12" i="1"/>
  <c r="B17" i="1"/>
  <c r="B23" i="1" l="1"/>
  <c r="I11" i="1"/>
  <c r="I23" i="1" s="1"/>
  <c r="J11" i="1"/>
  <c r="J23" i="1" s="1"/>
</calcChain>
</file>

<file path=xl/sharedStrings.xml><?xml version="1.0" encoding="utf-8"?>
<sst xmlns="http://schemas.openxmlformats.org/spreadsheetml/2006/main" count="30" uniqueCount="26">
  <si>
    <t>Наименование национального проекта, регионального проекта, государственной программы</t>
  </si>
  <si>
    <t>местный бюджет (тыс. руб.)</t>
  </si>
  <si>
    <t>федеральный бюджет (тыс.руб.)</t>
  </si>
  <si>
    <t>краевой бюджет (тыс.руб.)</t>
  </si>
  <si>
    <t>Государственная программа СК "Сохранение и развитие культуры"</t>
  </si>
  <si>
    <t>Государственная программа СК "Управление финансами"</t>
  </si>
  <si>
    <t>кассовый расход всего (тыс.руб.)</t>
  </si>
  <si>
    <t>Итого:</t>
  </si>
  <si>
    <t>внебюджет-ные средства (тыс. руб.)</t>
  </si>
  <si>
    <t>всего (по соглашениям) (тыс.руб.)</t>
  </si>
  <si>
    <t>Государственная программа СК "Развитие образования"</t>
  </si>
  <si>
    <t>Региональный проект "Развитие инфраструктуры в сфере культуры Ставропольского края"</t>
  </si>
  <si>
    <t>Региональный проект "Оказание государственной поддержки населению Ставропольского края в улучшении жилищных условий отдельных категорий граждан"</t>
  </si>
  <si>
    <t>Государственная программа СК "Развитие транспортной системы"</t>
  </si>
  <si>
    <t xml:space="preserve">                                    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национальных и региональных проектов, государственных программ на территории Левокумского муниципального округа за 1 квартал 2025 года</t>
  </si>
  <si>
    <t>Национальный проект "Молодежь и дети"</t>
  </si>
  <si>
    <t>Региональный проект «Все лучшее детям»</t>
  </si>
  <si>
    <t>Региональный проект «Развитие искусства и творчества в Ставропольском крае »</t>
  </si>
  <si>
    <t>Национальный проект "Семья"</t>
  </si>
  <si>
    <t>Региональный проект «Многодетная семья»</t>
  </si>
  <si>
    <t>Региональный проект «Педагоги и наставники»</t>
  </si>
  <si>
    <t>Национальный проект  "Инфраструктура для жизни"</t>
  </si>
  <si>
    <t>Государственная программа СК "Межнациональные отношения, профилактика терроризма и поддержка казачества"</t>
  </si>
  <si>
    <t>Государственная программа СК "Развитие жилищно-коммунального хозяйства, защита населения и территории от чрезвычайных ситуаций"</t>
  </si>
  <si>
    <t>Региональный проект «Развитие инфраструктуры в сфере физической культуры и спорта»</t>
  </si>
  <si>
    <t>Региональный проект "Формирование комфортной городской среды»"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</si>
</sst>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 vertical="center"/>
    </xf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13" zoomScale="110" zoomScaleNormal="110" zoomScaleSheetLayoutView="90" workbookViewId="0">
      <selection activeCell="E16" sqref="E16"/>
    </sheetView>
  </sheetViews>
  <sheetFormatPr defaultRowHeight="15" x14ac:dyDescent="0.25"/>
  <cols>
    <col min="1" max="1" width="31.85546875" style="25" customWidth="1"/>
    <col min="2" max="2" width="17.7109375" customWidth="1"/>
    <col min="3" max="3" width="16.5703125" customWidth="1"/>
    <col min="4" max="4" width="15.85546875" customWidth="1"/>
    <col min="5" max="6" width="13.28515625" customWidth="1"/>
    <col min="7" max="7" width="16.28515625" bestFit="1" customWidth="1"/>
    <col min="8" max="8" width="16.7109375" customWidth="1"/>
    <col min="9" max="9" width="14.85546875" customWidth="1"/>
    <col min="10" max="10" width="13.28515625" customWidth="1"/>
    <col min="11" max="11" width="12.140625" customWidth="1"/>
    <col min="12" max="12" width="11" customWidth="1"/>
    <col min="13" max="13" width="11.85546875" style="7" customWidth="1"/>
    <col min="16" max="16" width="40.140625" customWidth="1"/>
  </cols>
  <sheetData>
    <row r="1" spans="1:19" x14ac:dyDescent="0.25">
      <c r="A1" s="19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9" x14ac:dyDescent="0.25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7"/>
      <c r="L2" s="7"/>
    </row>
    <row r="3" spans="1:19" ht="38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7"/>
      <c r="L3" s="7"/>
    </row>
    <row r="4" spans="1:19" ht="3.75" customHeight="1" x14ac:dyDescent="0.25">
      <c r="A4" s="19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9" ht="63" x14ac:dyDescent="0.25">
      <c r="A5" s="20" t="s">
        <v>0</v>
      </c>
      <c r="B5" s="14" t="s">
        <v>9</v>
      </c>
      <c r="C5" s="14" t="s">
        <v>2</v>
      </c>
      <c r="D5" s="14" t="s">
        <v>3</v>
      </c>
      <c r="E5" s="14" t="s">
        <v>1</v>
      </c>
      <c r="F5" s="14" t="s">
        <v>8</v>
      </c>
      <c r="G5" s="14" t="s">
        <v>6</v>
      </c>
      <c r="H5" s="14" t="s">
        <v>2</v>
      </c>
      <c r="I5" s="14" t="s">
        <v>3</v>
      </c>
      <c r="J5" s="14" t="s">
        <v>1</v>
      </c>
      <c r="K5" s="14" t="s">
        <v>8</v>
      </c>
      <c r="L5" s="6"/>
      <c r="M5" s="6"/>
      <c r="N5" s="1"/>
      <c r="O5" s="1"/>
      <c r="P5" s="1"/>
      <c r="Q5" s="1"/>
      <c r="R5" s="1"/>
      <c r="S5" s="1"/>
    </row>
    <row r="6" spans="1:19" s="7" customFormat="1" ht="31.5" x14ac:dyDescent="0.25">
      <c r="A6" s="28" t="s">
        <v>18</v>
      </c>
      <c r="B6" s="15">
        <v>14218.78</v>
      </c>
      <c r="C6" s="15">
        <f>C7</f>
        <v>0</v>
      </c>
      <c r="D6" s="15">
        <f>D7</f>
        <v>14218.78</v>
      </c>
      <c r="E6" s="15">
        <f>E7</f>
        <v>0</v>
      </c>
      <c r="F6" s="15">
        <f t="shared" ref="F6" si="0">F7</f>
        <v>0</v>
      </c>
      <c r="G6" s="15">
        <f>G7</f>
        <v>2419.3000000000002</v>
      </c>
      <c r="H6" s="15">
        <f>H7</f>
        <v>0</v>
      </c>
      <c r="I6" s="15">
        <f>I7</f>
        <v>2419.3000000000002</v>
      </c>
      <c r="J6" s="15">
        <f>J7</f>
        <v>0</v>
      </c>
      <c r="K6" s="15">
        <f>K7</f>
        <v>0</v>
      </c>
      <c r="L6" s="26"/>
      <c r="M6" s="13"/>
      <c r="N6" s="6"/>
      <c r="O6" s="6"/>
      <c r="P6" s="6"/>
      <c r="Q6" s="6"/>
      <c r="R6" s="6"/>
      <c r="S6" s="6"/>
    </row>
    <row r="7" spans="1:19" s="7" customFormat="1" ht="31.5" x14ac:dyDescent="0.25">
      <c r="A7" s="21" t="s">
        <v>19</v>
      </c>
      <c r="B7" s="15">
        <v>14218.78</v>
      </c>
      <c r="C7" s="15">
        <v>0</v>
      </c>
      <c r="D7" s="15">
        <v>14218.78</v>
      </c>
      <c r="E7" s="15">
        <v>0</v>
      </c>
      <c r="F7" s="15">
        <f>F8</f>
        <v>0</v>
      </c>
      <c r="G7" s="15">
        <v>2419.3000000000002</v>
      </c>
      <c r="H7" s="15">
        <v>0</v>
      </c>
      <c r="I7" s="15">
        <v>2419.3000000000002</v>
      </c>
      <c r="J7" s="15">
        <v>0</v>
      </c>
      <c r="K7" s="15">
        <v>0</v>
      </c>
      <c r="L7" s="26"/>
      <c r="M7" s="13"/>
      <c r="N7" s="6"/>
      <c r="O7" s="6"/>
      <c r="P7" s="6"/>
      <c r="Q7" s="6"/>
      <c r="R7" s="6"/>
      <c r="S7" s="6"/>
    </row>
    <row r="8" spans="1:19" s="7" customFormat="1" ht="31.5" x14ac:dyDescent="0.25">
      <c r="A8" s="28" t="s">
        <v>15</v>
      </c>
      <c r="B8" s="15">
        <f t="shared" ref="B8:K8" si="1">B9+B10</f>
        <v>57665.58</v>
      </c>
      <c r="C8" s="15">
        <f t="shared" si="1"/>
        <v>55533.55</v>
      </c>
      <c r="D8" s="15">
        <f t="shared" si="1"/>
        <v>1992.23</v>
      </c>
      <c r="E8" s="15">
        <f t="shared" si="1"/>
        <v>139.80000000000001</v>
      </c>
      <c r="F8" s="15">
        <f t="shared" si="1"/>
        <v>0</v>
      </c>
      <c r="G8" s="15">
        <f t="shared" si="1"/>
        <v>7213.6</v>
      </c>
      <c r="H8" s="15">
        <f t="shared" si="1"/>
        <v>7213.6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26"/>
      <c r="M8" s="13"/>
      <c r="N8" s="6"/>
      <c r="O8" s="6"/>
      <c r="P8" s="6"/>
      <c r="Q8" s="6"/>
      <c r="R8" s="6"/>
      <c r="S8" s="6"/>
    </row>
    <row r="9" spans="1:19" s="7" customFormat="1" ht="31.5" x14ac:dyDescent="0.25">
      <c r="A9" s="21" t="s">
        <v>16</v>
      </c>
      <c r="B9" s="15">
        <f>SUM(C9:E9)</f>
        <v>13979.749999999998</v>
      </c>
      <c r="C9" s="15">
        <v>11847.72</v>
      </c>
      <c r="D9" s="15">
        <v>1992.23</v>
      </c>
      <c r="E9" s="15">
        <v>139.80000000000001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26"/>
      <c r="M9" s="13"/>
      <c r="N9" s="6"/>
      <c r="O9" s="6"/>
      <c r="P9" s="6"/>
      <c r="Q9" s="6"/>
      <c r="R9" s="6"/>
      <c r="S9" s="6"/>
    </row>
    <row r="10" spans="1:19" s="7" customFormat="1" ht="31.5" x14ac:dyDescent="0.25">
      <c r="A10" s="21" t="s">
        <v>20</v>
      </c>
      <c r="B10" s="15">
        <f>SUM(C10:E10)</f>
        <v>43685.83</v>
      </c>
      <c r="C10" s="15">
        <v>43685.83</v>
      </c>
      <c r="D10" s="15">
        <v>0</v>
      </c>
      <c r="E10" s="15">
        <v>0</v>
      </c>
      <c r="F10" s="15">
        <v>0</v>
      </c>
      <c r="G10" s="15">
        <f>SUM(H10:J10)</f>
        <v>7213.6</v>
      </c>
      <c r="H10" s="15">
        <v>7213.6</v>
      </c>
      <c r="I10" s="15">
        <v>0</v>
      </c>
      <c r="J10" s="15">
        <v>0</v>
      </c>
      <c r="K10" s="15">
        <v>0</v>
      </c>
      <c r="L10" s="26"/>
      <c r="M10" s="13"/>
      <c r="N10" s="6"/>
      <c r="O10" s="6"/>
      <c r="P10" s="6"/>
      <c r="Q10" s="6"/>
      <c r="R10" s="6"/>
      <c r="S10" s="6"/>
    </row>
    <row r="11" spans="1:19" s="18" customFormat="1" ht="47.25" x14ac:dyDescent="0.25">
      <c r="A11" s="28" t="s">
        <v>21</v>
      </c>
      <c r="B11" s="15">
        <f>C11+D11+E11</f>
        <v>19713.21</v>
      </c>
      <c r="C11" s="15">
        <f>C12</f>
        <v>19496.560000000001</v>
      </c>
      <c r="D11" s="15">
        <f t="shared" ref="D11:E11" si="2">D12</f>
        <v>196.94</v>
      </c>
      <c r="E11" s="15">
        <f t="shared" si="2"/>
        <v>19.71</v>
      </c>
      <c r="F11" s="15">
        <v>0</v>
      </c>
      <c r="G11" s="15">
        <f>SUM(G12)</f>
        <v>0</v>
      </c>
      <c r="H11" s="15">
        <f>SUM(H12)</f>
        <v>0</v>
      </c>
      <c r="I11" s="15">
        <f t="shared" ref="I11:J11" si="3">SUM(I12)</f>
        <v>0</v>
      </c>
      <c r="J11" s="15">
        <f t="shared" si="3"/>
        <v>0</v>
      </c>
      <c r="K11" s="15">
        <v>0</v>
      </c>
      <c r="L11" s="27"/>
      <c r="M11" s="16"/>
      <c r="N11" s="17"/>
      <c r="O11" s="17"/>
      <c r="P11" s="17"/>
      <c r="Q11" s="17"/>
      <c r="R11" s="17"/>
      <c r="S11" s="17"/>
    </row>
    <row r="12" spans="1:19" s="18" customFormat="1" ht="47.25" x14ac:dyDescent="0.25">
      <c r="A12" s="21" t="s">
        <v>25</v>
      </c>
      <c r="B12" s="15">
        <f t="shared" ref="B12:B17" si="4">SUM(C12:E12)</f>
        <v>19713.21</v>
      </c>
      <c r="C12" s="15">
        <v>19496.560000000001</v>
      </c>
      <c r="D12" s="15">
        <v>196.94</v>
      </c>
      <c r="E12" s="15">
        <v>19.71</v>
      </c>
      <c r="F12" s="15">
        <v>0</v>
      </c>
      <c r="G12" s="15">
        <f>SUM(H12:J12)</f>
        <v>0</v>
      </c>
      <c r="H12" s="15">
        <v>0</v>
      </c>
      <c r="I12" s="15">
        <v>0</v>
      </c>
      <c r="J12" s="15">
        <v>0</v>
      </c>
      <c r="K12" s="15">
        <v>0</v>
      </c>
      <c r="L12" s="27"/>
      <c r="M12" s="16"/>
      <c r="N12" s="17"/>
      <c r="O12" s="17"/>
      <c r="P12" s="17"/>
      <c r="Q12" s="17"/>
      <c r="R12" s="17"/>
      <c r="S12" s="17"/>
    </row>
    <row r="13" spans="1:19" s="7" customFormat="1" ht="63" x14ac:dyDescent="0.25">
      <c r="A13" s="29" t="s">
        <v>17</v>
      </c>
      <c r="B13" s="15">
        <f t="shared" si="4"/>
        <v>277</v>
      </c>
      <c r="C13" s="15">
        <v>250</v>
      </c>
      <c r="D13" s="15">
        <v>13.15</v>
      </c>
      <c r="E13" s="15">
        <v>13.85</v>
      </c>
      <c r="F13" s="15">
        <f>SUM(F14:F14)</f>
        <v>0</v>
      </c>
      <c r="G13" s="15">
        <f>SUM(H13:J13)</f>
        <v>277</v>
      </c>
      <c r="H13" s="15">
        <v>250</v>
      </c>
      <c r="I13" s="15">
        <v>13.15</v>
      </c>
      <c r="J13" s="15">
        <v>13.85</v>
      </c>
      <c r="K13" s="15">
        <v>0</v>
      </c>
      <c r="L13" s="26"/>
      <c r="M13" s="13"/>
      <c r="N13" s="6"/>
      <c r="O13" s="6"/>
      <c r="P13" s="6"/>
      <c r="Q13" s="6"/>
      <c r="R13" s="6"/>
      <c r="S13" s="6"/>
    </row>
    <row r="14" spans="1:19" s="7" customFormat="1" ht="63" x14ac:dyDescent="0.25">
      <c r="A14" s="21" t="s">
        <v>11</v>
      </c>
      <c r="B14" s="15">
        <f t="shared" ref="B14" si="5">SUM(C14:E14)</f>
        <v>184.87</v>
      </c>
      <c r="C14" s="15">
        <v>129.44999999999999</v>
      </c>
      <c r="D14" s="15">
        <v>46.18</v>
      </c>
      <c r="E14" s="15">
        <v>9.24</v>
      </c>
      <c r="F14" s="15">
        <v>0</v>
      </c>
      <c r="G14" s="15">
        <f t="shared" ref="G14" si="6">SUM(H14:J14)</f>
        <v>184.87</v>
      </c>
      <c r="H14" s="15">
        <v>129.44999999999999</v>
      </c>
      <c r="I14" s="15">
        <v>46.18</v>
      </c>
      <c r="J14" s="15">
        <v>9.24</v>
      </c>
      <c r="K14" s="15">
        <v>0</v>
      </c>
      <c r="L14" s="26"/>
      <c r="M14" s="13"/>
      <c r="N14" s="6"/>
      <c r="O14" s="6"/>
      <c r="P14" s="6"/>
      <c r="Q14" s="6"/>
      <c r="R14" s="6"/>
      <c r="S14" s="6"/>
    </row>
    <row r="15" spans="1:19" s="18" customFormat="1" ht="110.25" x14ac:dyDescent="0.25">
      <c r="A15" s="21" t="s">
        <v>12</v>
      </c>
      <c r="B15" s="15">
        <f t="shared" ref="B15:B16" si="7">SUM(C15:E15)</f>
        <v>761.27</v>
      </c>
      <c r="C15" s="15">
        <v>723.21</v>
      </c>
      <c r="D15" s="15">
        <v>0</v>
      </c>
      <c r="E15" s="15">
        <v>38.06</v>
      </c>
      <c r="F15" s="15">
        <v>0</v>
      </c>
      <c r="G15" s="15">
        <f t="shared" ref="G15:G16" si="8">SUM(H15:J15)</f>
        <v>0</v>
      </c>
      <c r="H15" s="15">
        <v>0</v>
      </c>
      <c r="I15" s="15">
        <v>0</v>
      </c>
      <c r="J15" s="15">
        <v>0</v>
      </c>
      <c r="K15" s="15">
        <v>0</v>
      </c>
      <c r="L15" s="27"/>
      <c r="M15" s="16"/>
      <c r="N15" s="17"/>
      <c r="O15" s="17"/>
      <c r="P15" s="17"/>
      <c r="Q15" s="17"/>
      <c r="R15" s="17"/>
      <c r="S15" s="17"/>
    </row>
    <row r="16" spans="1:19" s="18" customFormat="1" ht="63" x14ac:dyDescent="0.25">
      <c r="A16" s="21" t="s">
        <v>24</v>
      </c>
      <c r="B16" s="15">
        <f t="shared" si="7"/>
        <v>3181.66</v>
      </c>
      <c r="C16" s="15">
        <v>2871.45</v>
      </c>
      <c r="D16" s="15">
        <v>151.13</v>
      </c>
      <c r="E16" s="15">
        <v>159.08000000000001</v>
      </c>
      <c r="F16" s="15">
        <v>0</v>
      </c>
      <c r="G16" s="15">
        <f t="shared" si="8"/>
        <v>0</v>
      </c>
      <c r="H16" s="15">
        <v>0</v>
      </c>
      <c r="I16" s="15">
        <v>0</v>
      </c>
      <c r="J16" s="15">
        <v>0</v>
      </c>
      <c r="K16" s="15">
        <v>0</v>
      </c>
      <c r="L16" s="27"/>
      <c r="M16" s="16"/>
      <c r="N16" s="17"/>
      <c r="O16" s="17"/>
      <c r="P16" s="17"/>
      <c r="Q16" s="17"/>
      <c r="R16" s="17"/>
      <c r="S16" s="17"/>
    </row>
    <row r="17" spans="1:19" s="18" customFormat="1" ht="47.25" x14ac:dyDescent="0.25">
      <c r="A17" s="21" t="s">
        <v>4</v>
      </c>
      <c r="B17" s="15">
        <f t="shared" si="4"/>
        <v>12151.369999999999</v>
      </c>
      <c r="C17" s="15">
        <v>0</v>
      </c>
      <c r="D17" s="15">
        <v>11543.8</v>
      </c>
      <c r="E17" s="15">
        <v>607.57000000000005</v>
      </c>
      <c r="F17" s="15">
        <v>0</v>
      </c>
      <c r="G17" s="15">
        <f t="shared" ref="G17" si="9">SUM(H17:J17)</f>
        <v>0</v>
      </c>
      <c r="H17" s="15">
        <v>0</v>
      </c>
      <c r="I17" s="15">
        <v>0</v>
      </c>
      <c r="J17" s="15">
        <v>0</v>
      </c>
      <c r="K17" s="15">
        <v>0</v>
      </c>
      <c r="L17" s="27"/>
      <c r="M17" s="16"/>
      <c r="N17" s="17"/>
      <c r="O17" s="17"/>
      <c r="P17" s="17"/>
      <c r="Q17" s="17"/>
      <c r="R17" s="17"/>
      <c r="S17" s="17"/>
    </row>
    <row r="18" spans="1:19" s="18" customFormat="1" ht="31.5" x14ac:dyDescent="0.25">
      <c r="A18" s="21" t="s">
        <v>5</v>
      </c>
      <c r="B18" s="15">
        <f>SUM(C18:F18)</f>
        <v>3279</v>
      </c>
      <c r="C18" s="15">
        <v>0</v>
      </c>
      <c r="D18" s="15">
        <v>2315</v>
      </c>
      <c r="E18" s="15">
        <v>644</v>
      </c>
      <c r="F18" s="15">
        <v>320</v>
      </c>
      <c r="G18" s="15">
        <f t="shared" ref="G18:G20" si="10">SUM(H18:K18)</f>
        <v>0</v>
      </c>
      <c r="H18" s="15">
        <v>0</v>
      </c>
      <c r="I18" s="15">
        <v>0</v>
      </c>
      <c r="J18" s="15">
        <v>0</v>
      </c>
      <c r="K18" s="15">
        <v>0</v>
      </c>
      <c r="L18" s="27"/>
      <c r="M18" s="16"/>
      <c r="N18" s="17"/>
      <c r="O18" s="17"/>
      <c r="P18" s="17"/>
      <c r="Q18" s="17"/>
      <c r="R18" s="17"/>
      <c r="S18" s="17"/>
    </row>
    <row r="19" spans="1:19" s="7" customFormat="1" ht="31.5" x14ac:dyDescent="0.25">
      <c r="A19" s="21" t="s">
        <v>10</v>
      </c>
      <c r="B19" s="15">
        <f>SUM(C19:F19)</f>
        <v>29284.05</v>
      </c>
      <c r="C19" s="15">
        <v>0</v>
      </c>
      <c r="D19" s="15">
        <v>27819.85</v>
      </c>
      <c r="E19" s="15">
        <v>1464.2</v>
      </c>
      <c r="F19" s="15">
        <v>0</v>
      </c>
      <c r="G19" s="15">
        <f t="shared" si="10"/>
        <v>4955.5400000000009</v>
      </c>
      <c r="H19" s="15">
        <v>0</v>
      </c>
      <c r="I19" s="15">
        <v>4707.7700000000004</v>
      </c>
      <c r="J19" s="15">
        <v>247.77</v>
      </c>
      <c r="K19" s="15">
        <v>0</v>
      </c>
      <c r="L19" s="26"/>
      <c r="M19" s="13"/>
      <c r="N19" s="6"/>
      <c r="O19" s="6"/>
      <c r="P19" s="6"/>
      <c r="Q19" s="6"/>
      <c r="R19" s="6"/>
      <c r="S19" s="6"/>
    </row>
    <row r="20" spans="1:19" s="7" customFormat="1" ht="47.25" x14ac:dyDescent="0.25">
      <c r="A20" s="21" t="s">
        <v>13</v>
      </c>
      <c r="B20" s="15">
        <f>SUM(C20:E20)</f>
        <v>98398</v>
      </c>
      <c r="C20" s="15">
        <v>0</v>
      </c>
      <c r="D20" s="15">
        <v>93478.1</v>
      </c>
      <c r="E20" s="15">
        <v>4919.8999999999996</v>
      </c>
      <c r="F20" s="15">
        <v>0</v>
      </c>
      <c r="G20" s="15">
        <f t="shared" si="10"/>
        <v>0</v>
      </c>
      <c r="H20" s="15">
        <v>0</v>
      </c>
      <c r="I20" s="15">
        <v>0</v>
      </c>
      <c r="J20" s="15">
        <v>0</v>
      </c>
      <c r="K20" s="15">
        <v>0</v>
      </c>
      <c r="L20" s="26"/>
      <c r="M20" s="13"/>
      <c r="N20" s="6"/>
      <c r="O20" s="6"/>
      <c r="P20" s="6"/>
      <c r="Q20" s="6"/>
      <c r="R20" s="6"/>
      <c r="S20" s="6"/>
    </row>
    <row r="21" spans="1:19" s="7" customFormat="1" ht="78" customHeight="1" x14ac:dyDescent="0.25">
      <c r="A21" s="21" t="s">
        <v>22</v>
      </c>
      <c r="B21" s="15">
        <f>SUM(C21:E21)</f>
        <v>105.26</v>
      </c>
      <c r="C21" s="15">
        <v>0</v>
      </c>
      <c r="D21" s="15">
        <v>100</v>
      </c>
      <c r="E21" s="15">
        <v>5.26</v>
      </c>
      <c r="F21" s="15">
        <v>0</v>
      </c>
      <c r="G21" s="15">
        <f>SUM(H21:J21)</f>
        <v>0</v>
      </c>
      <c r="H21" s="15">
        <v>0</v>
      </c>
      <c r="I21" s="15">
        <v>0</v>
      </c>
      <c r="J21" s="15">
        <v>0</v>
      </c>
      <c r="K21" s="15">
        <v>0</v>
      </c>
      <c r="L21" s="26"/>
      <c r="M21" s="13"/>
      <c r="N21" s="6"/>
      <c r="O21" s="6"/>
      <c r="P21" s="6"/>
      <c r="Q21" s="6"/>
      <c r="R21" s="6"/>
      <c r="S21" s="6"/>
    </row>
    <row r="22" spans="1:19" s="7" customFormat="1" ht="94.5" hidden="1" x14ac:dyDescent="0.25">
      <c r="A22" s="21" t="s">
        <v>23</v>
      </c>
      <c r="B22" s="15">
        <f>SUM(C22:E22)</f>
        <v>0</v>
      </c>
      <c r="C22" s="15">
        <v>0</v>
      </c>
      <c r="D22" s="15"/>
      <c r="E22" s="15"/>
      <c r="F22" s="15">
        <v>0</v>
      </c>
      <c r="G22" s="15">
        <f>SUM(H22:J22)</f>
        <v>0</v>
      </c>
      <c r="H22" s="15">
        <v>0</v>
      </c>
      <c r="I22" s="15">
        <v>0</v>
      </c>
      <c r="J22" s="15">
        <v>0</v>
      </c>
      <c r="K22" s="15">
        <v>0</v>
      </c>
      <c r="L22" s="26"/>
      <c r="M22" s="13"/>
      <c r="N22" s="6"/>
      <c r="O22" s="6"/>
      <c r="P22" s="6"/>
      <c r="Q22" s="6"/>
      <c r="R22" s="6"/>
      <c r="S22" s="6"/>
    </row>
    <row r="23" spans="1:19" s="7" customFormat="1" ht="15.75" x14ac:dyDescent="0.25">
      <c r="A23" s="21" t="s">
        <v>7</v>
      </c>
      <c r="B23" s="15">
        <f>B6+B8+B11+B13+B14+B15+B16+B17+B18+B19+B20+B21+B22</f>
        <v>239220.05000000002</v>
      </c>
      <c r="C23" s="15">
        <f t="shared" ref="C23:K23" si="11">C6+C8+C11+C13+C14+C15+C16+C17+C18+C19+C20+C21+C22</f>
        <v>79004.22</v>
      </c>
      <c r="D23" s="15">
        <f t="shared" si="11"/>
        <v>151875.16</v>
      </c>
      <c r="E23" s="15">
        <f t="shared" si="11"/>
        <v>8020.67</v>
      </c>
      <c r="F23" s="15">
        <f t="shared" si="11"/>
        <v>320</v>
      </c>
      <c r="G23" s="15">
        <f t="shared" si="11"/>
        <v>15050.310000000003</v>
      </c>
      <c r="H23" s="15">
        <f t="shared" si="11"/>
        <v>7593.05</v>
      </c>
      <c r="I23" s="15">
        <f t="shared" si="11"/>
        <v>7186.4000000000005</v>
      </c>
      <c r="J23" s="15">
        <f t="shared" si="11"/>
        <v>270.86</v>
      </c>
      <c r="K23" s="15">
        <f t="shared" si="11"/>
        <v>0</v>
      </c>
      <c r="L23" s="26"/>
      <c r="M23" s="13"/>
      <c r="N23" s="6"/>
      <c r="O23" s="6"/>
      <c r="P23" s="6"/>
      <c r="Q23" s="6"/>
      <c r="R23" s="6"/>
      <c r="S23" s="6"/>
    </row>
    <row r="24" spans="1:19" s="18" customFormat="1" ht="15.75" x14ac:dyDescent="0.25">
      <c r="A24" s="19"/>
      <c r="B24" s="7"/>
      <c r="C24" s="7"/>
      <c r="D24" s="7"/>
      <c r="E24" s="7"/>
      <c r="F24" s="7"/>
      <c r="G24" s="7"/>
      <c r="H24" s="7"/>
      <c r="I24" s="7"/>
      <c r="J24" s="7"/>
      <c r="K24" s="5"/>
      <c r="L24" s="26"/>
      <c r="M24" s="16"/>
      <c r="N24" s="17"/>
      <c r="O24" s="17"/>
      <c r="P24" s="17"/>
      <c r="Q24" s="17"/>
      <c r="R24" s="17"/>
      <c r="S24" s="17"/>
    </row>
    <row r="25" spans="1:19" ht="15.75" x14ac:dyDescent="0.25">
      <c r="A25" s="22"/>
      <c r="B25" s="3"/>
      <c r="C25" s="8"/>
      <c r="D25" s="3"/>
      <c r="E25" s="3"/>
      <c r="F25" s="4"/>
      <c r="G25" s="2"/>
      <c r="H25" s="2"/>
      <c r="I25" s="2"/>
      <c r="J25" s="2"/>
      <c r="K25" s="2"/>
      <c r="L25" s="5"/>
      <c r="M25" s="6"/>
      <c r="N25" s="1"/>
      <c r="O25" s="1"/>
      <c r="P25" s="1"/>
      <c r="Q25" s="1"/>
      <c r="R25" s="1"/>
      <c r="S25" s="1"/>
    </row>
    <row r="26" spans="1:19" ht="15.75" x14ac:dyDescent="0.25">
      <c r="A26" s="22"/>
      <c r="B26" s="3"/>
      <c r="C26" s="3"/>
      <c r="D26" s="3"/>
      <c r="E26" s="3"/>
      <c r="F26" s="4"/>
      <c r="G26" s="12"/>
      <c r="H26" s="2"/>
      <c r="I26" s="2"/>
      <c r="J26" s="2"/>
      <c r="K26" s="2"/>
      <c r="L26" s="2"/>
      <c r="M26" s="6"/>
      <c r="N26" s="1"/>
      <c r="O26" s="1"/>
      <c r="P26" s="1"/>
      <c r="Q26" s="1"/>
      <c r="R26" s="1"/>
      <c r="S26" s="1"/>
    </row>
    <row r="27" spans="1:19" ht="15.75" x14ac:dyDescent="0.25">
      <c r="A27" s="22"/>
      <c r="B27" s="3"/>
      <c r="C27" s="3"/>
      <c r="D27" s="3"/>
      <c r="E27" s="3"/>
      <c r="F27" s="4"/>
      <c r="G27" s="2"/>
      <c r="H27" s="2"/>
      <c r="I27" s="2"/>
      <c r="J27" s="2"/>
      <c r="K27" s="2"/>
      <c r="L27" s="2"/>
      <c r="M27" s="6"/>
      <c r="N27" s="1"/>
      <c r="O27" s="1"/>
      <c r="P27" s="1"/>
      <c r="Q27" s="1"/>
      <c r="R27" s="1"/>
      <c r="S27" s="1"/>
    </row>
    <row r="28" spans="1:19" ht="15.75" x14ac:dyDescent="0.25">
      <c r="A28" s="22"/>
      <c r="B28" s="3"/>
      <c r="C28" s="3"/>
      <c r="D28" s="3"/>
      <c r="E28" s="3"/>
      <c r="F28" s="4"/>
      <c r="G28" s="12"/>
      <c r="H28" s="2"/>
      <c r="I28" s="2"/>
      <c r="J28" s="2"/>
      <c r="K28" s="2"/>
      <c r="L28" s="2"/>
      <c r="M28" s="6"/>
      <c r="N28" s="1"/>
      <c r="O28" s="1"/>
      <c r="P28" s="1"/>
      <c r="Q28" s="1"/>
      <c r="R28" s="1"/>
      <c r="S28" s="1"/>
    </row>
    <row r="29" spans="1:19" ht="15.75" x14ac:dyDescent="0.25">
      <c r="A29" s="22"/>
      <c r="B29" s="3"/>
      <c r="C29" s="3"/>
      <c r="D29" s="3"/>
      <c r="E29" s="3"/>
      <c r="F29" s="4"/>
      <c r="G29" s="2"/>
      <c r="H29" s="2"/>
      <c r="I29" s="2"/>
      <c r="J29" s="2"/>
      <c r="K29" s="2"/>
      <c r="L29" s="2"/>
      <c r="M29" s="6"/>
      <c r="N29" s="1"/>
      <c r="O29" s="1"/>
      <c r="P29" s="1"/>
      <c r="Q29" s="1"/>
      <c r="R29" s="1"/>
      <c r="S29" s="1"/>
    </row>
    <row r="30" spans="1:19" ht="15.75" x14ac:dyDescent="0.25">
      <c r="A30" s="22"/>
      <c r="B30" s="3"/>
      <c r="C30" s="11"/>
      <c r="D30" s="11"/>
      <c r="E30" s="11"/>
      <c r="F30" s="11"/>
      <c r="G30" s="2"/>
      <c r="H30" s="2"/>
      <c r="I30" s="2"/>
      <c r="J30" s="2"/>
      <c r="K30" s="2"/>
      <c r="L30" s="2"/>
      <c r="M30" s="6"/>
      <c r="N30" s="1"/>
      <c r="O30" s="1"/>
      <c r="P30" s="1"/>
      <c r="Q30" s="1"/>
      <c r="R30" s="1"/>
      <c r="S30" s="1"/>
    </row>
    <row r="31" spans="1:19" ht="15.75" x14ac:dyDescent="0.25">
      <c r="A31" s="22"/>
      <c r="B31" s="3"/>
      <c r="C31" s="11"/>
      <c r="D31" s="11"/>
      <c r="E31" s="11"/>
      <c r="F31" s="11"/>
      <c r="G31" s="2"/>
      <c r="H31" s="2"/>
      <c r="I31" s="2"/>
      <c r="J31" s="2"/>
      <c r="K31" s="2"/>
      <c r="L31" s="2"/>
      <c r="M31" s="6"/>
      <c r="N31" s="1"/>
      <c r="O31" s="1"/>
      <c r="P31" s="1"/>
      <c r="Q31" s="1"/>
      <c r="R31" s="1"/>
      <c r="S31" s="1"/>
    </row>
    <row r="32" spans="1:19" ht="15.75" x14ac:dyDescent="0.25">
      <c r="A32" s="22"/>
      <c r="B32" s="3"/>
      <c r="C32" s="11"/>
      <c r="D32" s="11"/>
      <c r="E32" s="11"/>
      <c r="F32" s="11"/>
      <c r="G32" s="2"/>
      <c r="H32" s="2"/>
      <c r="I32" s="2"/>
      <c r="J32" s="2"/>
      <c r="K32" s="2"/>
      <c r="L32" s="2"/>
      <c r="M32" s="6"/>
      <c r="N32" s="1"/>
      <c r="O32" s="1"/>
      <c r="P32" s="1"/>
      <c r="Q32" s="1"/>
      <c r="R32" s="1"/>
      <c r="S32" s="1"/>
    </row>
    <row r="33" spans="1:19" ht="15.75" x14ac:dyDescent="0.25">
      <c r="A33" s="23"/>
      <c r="B33" s="2"/>
      <c r="C33" s="9"/>
      <c r="D33" s="9"/>
      <c r="E33" s="9"/>
      <c r="F33" s="9"/>
      <c r="G33" s="2"/>
      <c r="H33" s="2"/>
      <c r="I33" s="2"/>
      <c r="J33" s="2"/>
      <c r="K33" s="2"/>
      <c r="L33" s="2"/>
      <c r="M33" s="6"/>
      <c r="N33" s="1"/>
      <c r="O33" s="1"/>
      <c r="P33" s="1"/>
      <c r="Q33" s="1"/>
      <c r="R33" s="1"/>
      <c r="S33" s="1"/>
    </row>
    <row r="34" spans="1:19" ht="15.75" x14ac:dyDescent="0.25">
      <c r="A34" s="23"/>
      <c r="B34" s="2"/>
      <c r="C34" s="9"/>
      <c r="D34" s="9"/>
      <c r="E34" s="9"/>
      <c r="F34" s="9"/>
      <c r="G34" s="2"/>
      <c r="H34" s="2"/>
      <c r="I34" s="2"/>
      <c r="J34" s="2"/>
      <c r="K34" s="2"/>
      <c r="L34" s="2"/>
      <c r="M34" s="6"/>
      <c r="N34" s="1"/>
      <c r="O34" s="1"/>
      <c r="P34" s="1"/>
      <c r="Q34" s="1"/>
      <c r="R34" s="1"/>
      <c r="S34" s="1"/>
    </row>
    <row r="35" spans="1:19" ht="15.75" x14ac:dyDescent="0.25">
      <c r="A35" s="24"/>
      <c r="B35" s="1"/>
      <c r="C35" s="9"/>
      <c r="D35" s="9"/>
      <c r="E35" s="9"/>
      <c r="F35" s="9"/>
      <c r="G35" s="1"/>
      <c r="H35" s="1"/>
      <c r="I35" s="1"/>
      <c r="J35" s="1"/>
      <c r="K35" s="1"/>
      <c r="L35" s="2"/>
      <c r="M35" s="6"/>
      <c r="N35" s="1"/>
      <c r="O35" s="1"/>
      <c r="P35" s="1"/>
      <c r="Q35" s="1"/>
      <c r="R35" s="1"/>
      <c r="S35" s="1"/>
    </row>
    <row r="36" spans="1:19" ht="15.75" x14ac:dyDescent="0.25">
      <c r="C36" s="10"/>
      <c r="D36" s="10"/>
      <c r="E36" s="10"/>
      <c r="F36" s="10"/>
      <c r="L36" s="1"/>
      <c r="M36" s="6"/>
      <c r="N36" s="1"/>
      <c r="O36" s="1"/>
      <c r="P36" s="1"/>
      <c r="Q36" s="1"/>
      <c r="R36" s="1"/>
      <c r="S36" s="1"/>
    </row>
    <row r="37" spans="1:19" ht="15.75" x14ac:dyDescent="0.25">
      <c r="C37" s="10"/>
      <c r="D37" s="10"/>
      <c r="E37" s="10"/>
      <c r="F37" s="10"/>
    </row>
  </sheetData>
  <mergeCells count="1">
    <mergeCell ref="A2:J3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2025-06-17T08:21:04Z</dcterms:modified>
</cp:coreProperties>
</file>